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<sst xmlns="http://schemas.openxmlformats.org/spreadsheetml/2006/main" count="50" uniqueCount="45">
  <si>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</si>
  <si>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</si>
  <si>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</si>
  <si>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</si>
  <si>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</si>
  <si>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</si>
  <si>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</si>
  <si>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</si>
  <si>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</si>
  <si>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</si>
  <si>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</si>
  <si>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</si>
  <si>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</si>
  <si>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</si>
  <si>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</si>
  <si>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</si>
  <si>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</si>
  <si>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</si>
  <si>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</si>
  <si>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</si>
  <si>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</si>
  <si>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</si>
  <si>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</si>
  <si>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</si>
  <si>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</si>
  <si>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</si>
  <si>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</si>
  <si>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</si>
  <si>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</si>
  <si>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</si>
  <si>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</si>
  <si>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</si>
  <si>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</si>
  <si>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</si>
  <si>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</si>
  <si>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</si>
  <si>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</si>
  <si>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</si>
  <si>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</si>
  <si>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</si>
  <si>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</si>
  <si>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</si>
  <si>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ул.Строителей     д.10</t>
  </si>
  <si>
    <t>Отчет управляющей компании</t>
  </si>
  <si>
    <t xml:space="preserve">Начислено ООО «РИЦ-Регион» за 6 месяцев :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</si>
</sst>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1">
      <selection activeCell="C16" sqref="C16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0.421875" style="0" customWidth="1"/>
    <col min="4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</cols>
  <sheetData>
    <row r="1" spans="1:14" ht="20.2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8.75">
      <c r="A4" s="2"/>
    </row>
    <row r="5" spans="1:14" ht="18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1" t="s">
        <v>2</v>
      </c>
      <c r="B7" s="32" t="s">
        <v>3</v>
      </c>
      <c r="C7" s="32" t="s">
        <v>4</v>
      </c>
      <c r="D7" s="32"/>
      <c r="E7" s="32"/>
      <c r="F7" s="32"/>
      <c r="G7" s="32"/>
      <c r="H7" s="32" t="s">
        <v>5</v>
      </c>
      <c r="I7" s="32"/>
      <c r="J7" s="32"/>
      <c r="K7" s="32"/>
      <c r="L7" s="32"/>
      <c r="M7" s="32"/>
      <c r="N7" s="32"/>
      <c r="O7" s="10"/>
    </row>
    <row r="8" spans="1:15" ht="111" thickBot="1">
      <c r="A8" s="31"/>
      <c r="B8" s="32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B64</f>
        <v>722.6700000000001</v>
      </c>
      <c r="F9" s="11">
        <f>E9*D9</f>
        <v>628.7229000000001</v>
      </c>
      <c r="G9" s="11">
        <f>F9*6</f>
        <v>3772.3374000000003</v>
      </c>
      <c r="H9" s="11">
        <f>E9*D9</f>
        <v>628.7229000000001</v>
      </c>
      <c r="I9" s="12">
        <f>E9*D9</f>
        <v>628.7229000000001</v>
      </c>
      <c r="J9" s="12">
        <f>E9*D9</f>
        <v>628.7229000000001</v>
      </c>
      <c r="K9" s="12">
        <f>E9*D9</f>
        <v>628.7229000000001</v>
      </c>
      <c r="L9" s="12">
        <f>E9*D9</f>
        <v>628.7229000000001</v>
      </c>
      <c r="M9" s="12">
        <f>E9*D9</f>
        <v>628.7229000000001</v>
      </c>
      <c r="N9" s="11">
        <f>SUM(H9:M9)</f>
        <v>3772.337400000001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B64</f>
        <v>722.6700000000001</v>
      </c>
      <c r="F10" s="11">
        <f>E10*D10</f>
        <v>946.6977000000002</v>
      </c>
      <c r="G10" s="11">
        <f aca="true" t="shared" si="0" ref="G10:G16">F10*6</f>
        <v>5680.186200000001</v>
      </c>
      <c r="H10" s="11">
        <f aca="true" t="shared" si="1" ref="H10:H16">E10*D10</f>
        <v>946.6977000000002</v>
      </c>
      <c r="I10" s="12">
        <f aca="true" t="shared" si="2" ref="I10:I16">E10*D10</f>
        <v>946.6977000000002</v>
      </c>
      <c r="J10" s="12">
        <f aca="true" t="shared" si="3" ref="J10:J16">E10*D10</f>
        <v>946.6977000000002</v>
      </c>
      <c r="K10" s="12">
        <f aca="true" t="shared" si="4" ref="K10:K16">E10*D10</f>
        <v>946.6977000000002</v>
      </c>
      <c r="L10" s="12">
        <f aca="true" t="shared" si="5" ref="L10:L16">E10*D10</f>
        <v>946.6977000000002</v>
      </c>
      <c r="M10" s="12">
        <f aca="true" t="shared" si="6" ref="M10:M16">E10*D10</f>
        <v>946.6977000000002</v>
      </c>
      <c r="N10" s="11">
        <f aca="true" t="shared" si="7" ref="N10:N16">SUM(H10:M10)</f>
        <v>5680.186200000002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B64</f>
        <v>722.6700000000001</v>
      </c>
      <c r="F11" s="11">
        <f aca="true" t="shared" si="9" ref="F11:F16">E11*D11</f>
        <v>556.4559</v>
      </c>
      <c r="G11" s="11">
        <f t="shared" si="0"/>
        <v>3338.7354000000005</v>
      </c>
      <c r="H11" s="11">
        <f t="shared" si="1"/>
        <v>556.4559</v>
      </c>
      <c r="I11" s="12">
        <f t="shared" si="2"/>
        <v>556.4559</v>
      </c>
      <c r="J11" s="12">
        <f t="shared" si="3"/>
        <v>556.4559</v>
      </c>
      <c r="K11" s="12">
        <f t="shared" si="4"/>
        <v>556.4559</v>
      </c>
      <c r="L11" s="12">
        <f t="shared" si="5"/>
        <v>556.4559</v>
      </c>
      <c r="M11" s="12">
        <f t="shared" si="6"/>
        <v>556.4559</v>
      </c>
      <c r="N11" s="11">
        <f t="shared" si="7"/>
        <v>3338.7354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B64</f>
        <v>722.6700000000001</v>
      </c>
      <c r="F12" s="11">
        <f t="shared" si="9"/>
        <v>1163.4987</v>
      </c>
      <c r="G12" s="11">
        <f t="shared" si="0"/>
        <v>6980.992200000001</v>
      </c>
      <c r="H12" s="11">
        <f t="shared" si="1"/>
        <v>1163.4987</v>
      </c>
      <c r="I12" s="12">
        <f t="shared" si="2"/>
        <v>1163.4987</v>
      </c>
      <c r="J12" s="12">
        <f t="shared" si="3"/>
        <v>1163.4987</v>
      </c>
      <c r="K12" s="12">
        <f t="shared" si="4"/>
        <v>1163.4987</v>
      </c>
      <c r="L12" s="12">
        <f t="shared" si="5"/>
        <v>1163.4987</v>
      </c>
      <c r="M12" s="12">
        <f t="shared" si="6"/>
        <v>1163.4987</v>
      </c>
      <c r="N12" s="11">
        <f t="shared" si="7"/>
        <v>6980.992200000001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B64</f>
        <v>722.6700000000001</v>
      </c>
      <c r="F13" s="11">
        <f t="shared" si="9"/>
        <v>166.21410000000003</v>
      </c>
      <c r="G13" s="11">
        <f t="shared" si="0"/>
        <v>997.2846000000002</v>
      </c>
      <c r="H13" s="11">
        <f t="shared" si="1"/>
        <v>166.21410000000003</v>
      </c>
      <c r="I13" s="12">
        <f t="shared" si="2"/>
        <v>166.21410000000003</v>
      </c>
      <c r="J13" s="12">
        <f t="shared" si="3"/>
        <v>166.21410000000003</v>
      </c>
      <c r="K13" s="12">
        <f t="shared" si="4"/>
        <v>166.21410000000003</v>
      </c>
      <c r="L13" s="12">
        <f t="shared" si="5"/>
        <v>166.21410000000003</v>
      </c>
      <c r="M13" s="12">
        <f t="shared" si="6"/>
        <v>166.21410000000003</v>
      </c>
      <c r="N13" s="11">
        <f t="shared" si="7"/>
        <v>997.2846000000002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B64</f>
        <v>722.6700000000001</v>
      </c>
      <c r="F14" s="11">
        <f t="shared" si="9"/>
        <v>585.3627000000001</v>
      </c>
      <c r="G14" s="11">
        <f t="shared" si="0"/>
        <v>3512.176200000001</v>
      </c>
      <c r="H14" s="11">
        <f t="shared" si="1"/>
        <v>585.3627000000001</v>
      </c>
      <c r="I14" s="12">
        <f t="shared" si="2"/>
        <v>585.3627000000001</v>
      </c>
      <c r="J14" s="12">
        <f t="shared" si="3"/>
        <v>585.3627000000001</v>
      </c>
      <c r="K14" s="12">
        <f t="shared" si="4"/>
        <v>585.3627000000001</v>
      </c>
      <c r="L14" s="12">
        <f t="shared" si="5"/>
        <v>585.3627000000001</v>
      </c>
      <c r="M14" s="12">
        <f t="shared" si="6"/>
        <v>585.3627000000001</v>
      </c>
      <c r="N14" s="11">
        <f t="shared" si="7"/>
        <v>3512.176200000001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-3355.8</v>
      </c>
      <c r="D15" s="9">
        <v>0.42</v>
      </c>
      <c r="E15" s="10">
        <f>B64</f>
        <v>722.6700000000001</v>
      </c>
      <c r="F15" s="11">
        <f>E15*D15</f>
        <v>303.5214</v>
      </c>
      <c r="G15" s="11">
        <f t="shared" si="0"/>
        <v>1821.1284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-1534.6716000000001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B64</f>
        <v>722.6700000000001</v>
      </c>
      <c r="F16" s="11">
        <f t="shared" si="9"/>
        <v>101.17380000000001</v>
      </c>
      <c r="G16" s="11">
        <f t="shared" si="0"/>
        <v>607.0428</v>
      </c>
      <c r="H16" s="11">
        <f t="shared" si="1"/>
        <v>101.17380000000001</v>
      </c>
      <c r="I16" s="12">
        <f t="shared" si="2"/>
        <v>101.17380000000001</v>
      </c>
      <c r="J16" s="12">
        <f t="shared" si="3"/>
        <v>101.17380000000001</v>
      </c>
      <c r="K16" s="12">
        <f t="shared" si="4"/>
        <v>101.17380000000001</v>
      </c>
      <c r="L16" s="12">
        <f t="shared" si="5"/>
        <v>101.17380000000001</v>
      </c>
      <c r="M16" s="12">
        <f t="shared" si="6"/>
        <v>101.17380000000001</v>
      </c>
      <c r="N16" s="11">
        <f t="shared" si="7"/>
        <v>607.0428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4451.6472</v>
      </c>
      <c r="G17" s="11">
        <f>SUM(G9:G16)</f>
        <v>26709.883200000004</v>
      </c>
      <c r="H17" s="11">
        <v>0</v>
      </c>
      <c r="I17" s="12">
        <f aca="true" t="shared" si="10" ref="I17:N17">SUM(I9:I16)</f>
        <v>4148.125800000001</v>
      </c>
      <c r="J17" s="12">
        <f t="shared" si="10"/>
        <v>4148.125800000001</v>
      </c>
      <c r="K17" s="12">
        <f t="shared" si="10"/>
        <v>4148.125800000001</v>
      </c>
      <c r="L17" s="12">
        <f t="shared" si="10"/>
        <v>4148.125800000001</v>
      </c>
      <c r="M17" s="12">
        <f t="shared" si="10"/>
        <v>4148.125800000001</v>
      </c>
      <c r="N17" s="12">
        <f t="shared" si="10"/>
        <v>24888.754800000002</v>
      </c>
      <c r="O17" s="11">
        <f>SUM(O9:O16)</f>
        <v>-1534.6716000000001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44</v>
      </c>
      <c r="C20" s="22">
        <f>D64</f>
        <v>26710.02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E64</f>
        <v>25200.410000000003</v>
      </c>
      <c r="D21" s="3" t="s">
        <v>26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F64</f>
        <v>2729.37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28</v>
      </c>
      <c r="C23" s="22">
        <f>N17</f>
        <v>24888.754800000002</v>
      </c>
      <c r="D23" t="s">
        <v>26</v>
      </c>
    </row>
    <row r="24" spans="2:4" ht="15.75">
      <c r="B24" s="3" t="s">
        <v>29</v>
      </c>
      <c r="C24" s="24">
        <f>E64*0.044</f>
        <v>1108.81804</v>
      </c>
      <c r="D24" t="s">
        <v>26</v>
      </c>
    </row>
    <row r="25" spans="2:4" ht="15.75">
      <c r="B25" s="3" t="s">
        <v>30</v>
      </c>
      <c r="C25" s="24">
        <f>E64*0.01</f>
        <v>252.00410000000005</v>
      </c>
      <c r="D25" t="s">
        <v>26</v>
      </c>
    </row>
    <row r="28" spans="2:3" ht="15">
      <c r="B28" t="s">
        <v>31</v>
      </c>
      <c r="C28" s="25">
        <f>O17</f>
        <v>-1534.6716000000001</v>
      </c>
    </row>
    <row r="31" spans="2:3" ht="15">
      <c r="B31" t="s">
        <v>32</v>
      </c>
      <c r="C31" s="25">
        <f>G17-D64</f>
        <v>-0.1367999999965832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39.6</v>
      </c>
      <c r="C48" s="26">
        <v>0</v>
      </c>
      <c r="D48" s="26">
        <v>1463.64</v>
      </c>
      <c r="E48" s="26">
        <v>1463.64</v>
      </c>
      <c r="F48" s="26">
        <f aca="true" t="shared" si="11" ref="F48:F63">C48+D48-E48</f>
        <v>0</v>
      </c>
    </row>
    <row r="49" spans="2:6" ht="15">
      <c r="B49" s="26">
        <v>41.54</v>
      </c>
      <c r="C49" s="26">
        <v>0</v>
      </c>
      <c r="D49" s="26">
        <v>1535.34</v>
      </c>
      <c r="E49" s="26">
        <v>1279.45</v>
      </c>
      <c r="F49" s="26">
        <f t="shared" si="11"/>
        <v>255.88999999999987</v>
      </c>
    </row>
    <row r="50" spans="2:6" ht="15">
      <c r="B50" s="26">
        <v>52.4</v>
      </c>
      <c r="C50" s="26">
        <v>322.78</v>
      </c>
      <c r="D50" s="26">
        <v>1936.68</v>
      </c>
      <c r="E50" s="26">
        <v>1936.68</v>
      </c>
      <c r="F50" s="26">
        <f>C50+D50-E50</f>
        <v>322.78</v>
      </c>
    </row>
    <row r="51" spans="2:6" ht="15">
      <c r="B51" s="26">
        <v>42.2</v>
      </c>
      <c r="C51" s="26">
        <v>0</v>
      </c>
      <c r="D51" s="26">
        <v>1559.7</v>
      </c>
      <c r="E51" s="26">
        <v>1559.7</v>
      </c>
      <c r="F51" s="26">
        <f t="shared" si="11"/>
        <v>0</v>
      </c>
    </row>
    <row r="52" spans="2:6" ht="15">
      <c r="B52" s="26">
        <v>47.1</v>
      </c>
      <c r="C52" s="26">
        <v>0</v>
      </c>
      <c r="D52" s="26">
        <v>1740.84</v>
      </c>
      <c r="E52" s="26">
        <v>1740.84</v>
      </c>
      <c r="F52" s="26">
        <f t="shared" si="11"/>
        <v>0</v>
      </c>
    </row>
    <row r="53" spans="2:6" ht="15">
      <c r="B53" s="26">
        <v>43.6</v>
      </c>
      <c r="C53" s="26">
        <v>0</v>
      </c>
      <c r="D53" s="26">
        <v>1611.48</v>
      </c>
      <c r="E53" s="26">
        <v>1611.48</v>
      </c>
      <c r="F53" s="26">
        <f t="shared" si="11"/>
        <v>0</v>
      </c>
    </row>
    <row r="54" spans="2:6" ht="15">
      <c r="B54" s="26">
        <v>52.4</v>
      </c>
      <c r="C54" s="26">
        <v>322.78</v>
      </c>
      <c r="D54" s="26">
        <v>1936.68</v>
      </c>
      <c r="E54" s="26">
        <v>1936.68</v>
      </c>
      <c r="F54" s="26">
        <f t="shared" si="11"/>
        <v>322.78</v>
      </c>
    </row>
    <row r="55" spans="2:6" ht="15">
      <c r="B55" s="28">
        <v>41.06</v>
      </c>
      <c r="C55" s="28">
        <v>0</v>
      </c>
      <c r="D55" s="26">
        <v>1517.58</v>
      </c>
      <c r="E55" s="28">
        <v>1517.58</v>
      </c>
      <c r="F55" s="26">
        <f t="shared" si="11"/>
        <v>0</v>
      </c>
    </row>
    <row r="56" spans="2:6" ht="15">
      <c r="B56" s="26">
        <v>39.1</v>
      </c>
      <c r="C56" s="26">
        <v>240.86</v>
      </c>
      <c r="D56" s="26">
        <v>1445.16</v>
      </c>
      <c r="E56" s="26">
        <v>1686.02</v>
      </c>
      <c r="F56" s="26">
        <f t="shared" si="11"/>
        <v>0</v>
      </c>
    </row>
    <row r="57" spans="2:6" ht="15">
      <c r="B57" s="26">
        <v>43.5</v>
      </c>
      <c r="C57" s="26">
        <v>535.92</v>
      </c>
      <c r="D57" s="26">
        <v>1607.76</v>
      </c>
      <c r="E57" s="26">
        <v>2143.68</v>
      </c>
      <c r="F57" s="26">
        <f t="shared" si="11"/>
        <v>0</v>
      </c>
    </row>
    <row r="58" spans="2:6" ht="15">
      <c r="B58" s="26">
        <v>56.63</v>
      </c>
      <c r="C58" s="26">
        <v>-1341.82</v>
      </c>
      <c r="D58" s="26">
        <v>2093.04</v>
      </c>
      <c r="E58" s="26">
        <v>53.54</v>
      </c>
      <c r="F58" s="26">
        <f t="shared" si="11"/>
        <v>697.6800000000001</v>
      </c>
    </row>
    <row r="59" spans="2:6" ht="15">
      <c r="B59" s="26">
        <v>38.6</v>
      </c>
      <c r="C59" s="26">
        <v>0</v>
      </c>
      <c r="D59" s="26">
        <v>1426.68</v>
      </c>
      <c r="E59" s="26">
        <v>1426.68</v>
      </c>
      <c r="F59" s="26">
        <f t="shared" si="11"/>
        <v>0</v>
      </c>
    </row>
    <row r="60" spans="2:6" ht="15">
      <c r="B60" s="26">
        <v>39.98</v>
      </c>
      <c r="C60" s="26">
        <v>246.28</v>
      </c>
      <c r="D60" s="26">
        <v>1477.68</v>
      </c>
      <c r="E60" s="26">
        <v>1477.68</v>
      </c>
      <c r="F60" s="26">
        <f t="shared" si="11"/>
        <v>246.27999999999997</v>
      </c>
    </row>
    <row r="61" spans="2:6" ht="15">
      <c r="B61" s="26">
        <v>42.7</v>
      </c>
      <c r="C61" s="26">
        <v>263.03</v>
      </c>
      <c r="D61" s="26">
        <v>1578.18</v>
      </c>
      <c r="E61" s="26">
        <v>1315.15</v>
      </c>
      <c r="F61" s="26">
        <f t="shared" si="11"/>
        <v>526.06</v>
      </c>
    </row>
    <row r="62" spans="2:6" ht="15">
      <c r="B62" s="26">
        <v>58.1</v>
      </c>
      <c r="C62" s="26">
        <v>357.9</v>
      </c>
      <c r="D62" s="26">
        <v>2147.4</v>
      </c>
      <c r="E62" s="26">
        <v>2147.4</v>
      </c>
      <c r="F62" s="26">
        <f t="shared" si="11"/>
        <v>357.9000000000001</v>
      </c>
    </row>
    <row r="63" spans="2:6" ht="15">
      <c r="B63" s="26">
        <v>44.16</v>
      </c>
      <c r="C63" s="26">
        <v>272.03</v>
      </c>
      <c r="D63" s="26">
        <v>1632.18</v>
      </c>
      <c r="E63" s="26">
        <v>1904.21</v>
      </c>
      <c r="F63" s="26">
        <f t="shared" si="11"/>
        <v>0</v>
      </c>
    </row>
    <row r="64" spans="2:6" ht="15">
      <c r="B64" s="26">
        <f>SUM(B48:B63)</f>
        <v>722.6700000000001</v>
      </c>
      <c r="C64" s="26"/>
      <c r="D64" s="26">
        <f>SUM(D48:D63)</f>
        <v>26710.02</v>
      </c>
      <c r="E64" s="26">
        <f>SUM(E48:E63)</f>
        <v>25200.410000000003</v>
      </c>
      <c r="F64" s="26">
        <f>SUM(F48:F63)</f>
        <v>2729.37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2015-02-19T10:01:47Z</cp:lastPrinted>
  <dcterms:modified xsi:type="dcterms:W3CDTF">2015-02-19T10:01:55Z</dcterms:modified>
  <cp:category/>
  <cp:version/>
  <cp:contentType/>
  <cp:contentStatus/>
</cp:coreProperties>
</file>